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6\"/>
    </mc:Choice>
  </mc:AlternateContent>
  <bookViews>
    <workbookView xWindow="120" yWindow="90" windowWidth="9375" windowHeight="4965"/>
  </bookViews>
  <sheets>
    <sheet name="Model" sheetId="1" r:id="rId1"/>
    <sheet name="Model_STS" sheetId="4" state="hidden" r:id="rId2"/>
    <sheet name="STS_1" sheetId="6" r:id="rId3"/>
  </sheets>
  <definedNames>
    <definedName name="ChartData" localSheetId="2">STS_1!$K$5:$K$12</definedName>
    <definedName name="Decisions">Model!$B$11:$C$11</definedName>
    <definedName name="InputValues" localSheetId="2">STS_1!$A$5:$A$12</definedName>
    <definedName name="OutputAddresses" localSheetId="2">STS_1!$B$4</definedName>
    <definedName name="OutputValues" localSheetId="2">STS_1!$B$5:$B$12</definedName>
    <definedName name="Profit">Model!$B$17</definedName>
    <definedName name="ReqdSold">Model!$D$13</definedName>
    <definedName name="Sold">Model!$B$13</definedName>
    <definedName name="solver_adj" localSheetId="0" hidden="1">Model!$B$11:$C$11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2</definedName>
    <definedName name="solver_ibd" localSheetId="0" hidden="1">2</definedName>
    <definedName name="solver_itr" localSheetId="0" hidden="1">100</definedName>
    <definedName name="solver_lhs1" localSheetId="0" hidden="1">Model!$B$11:$C$11</definedName>
    <definedName name="solver_lhs2" localSheetId="0" hidden="1">Model!$B$13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2</definedName>
    <definedName name="solver_nwt" localSheetId="0" hidden="1">2</definedName>
    <definedName name="solver_ofx" localSheetId="0" hidden="1">2</definedName>
    <definedName name="solver_opt" localSheetId="0" hidden="1">Model!$B$17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0.1</definedName>
    <definedName name="solver_rhs2" localSheetId="0" hidden="1">Model!$D$13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Model!$D$13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solver_ver">1.3</definedName>
  </definedNames>
  <calcPr calcId="152511" iterate="1"/>
</workbook>
</file>

<file path=xl/calcChain.xml><?xml version="1.0" encoding="utf-8"?>
<calcChain xmlns="http://schemas.openxmlformats.org/spreadsheetml/2006/main">
  <c r="K1" i="6" l="1"/>
  <c r="K9" i="6"/>
  <c r="K8" i="6"/>
  <c r="K7" i="6"/>
  <c r="K6" i="6"/>
  <c r="J4" i="6"/>
  <c r="K5" i="6" s="1"/>
  <c r="B13" i="1"/>
  <c r="B15" i="1" s="1"/>
  <c r="K10" i="6" l="1"/>
  <c r="K11" i="6"/>
  <c r="K12" i="6"/>
  <c r="B16" i="1"/>
  <c r="B17" i="1" s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<sst xmlns="http://schemas.openxmlformats.org/spreadsheetml/2006/main" count="32" uniqueCount="28">
  <si>
    <t>Advertising</t>
  </si>
  <si>
    <t>Price</t>
  </si>
  <si>
    <t>Decisions</t>
  </si>
  <si>
    <t>Units Sold</t>
  </si>
  <si>
    <t>&gt;=</t>
  </si>
  <si>
    <t>Cost per Unit</t>
  </si>
  <si>
    <t>Revenue</t>
  </si>
  <si>
    <t>Costs</t>
  </si>
  <si>
    <t>Profit</t>
  </si>
  <si>
    <t>475,500,550,600,700,800,900,1000</t>
  </si>
  <si>
    <t>Advertising spending</t>
  </si>
  <si>
    <t>ReqdSold</t>
  </si>
  <si>
    <t>Sold</t>
  </si>
  <si>
    <t>Range names used</t>
  </si>
  <si>
    <t>Selling function</t>
  </si>
  <si>
    <t>Constant</t>
  </si>
  <si>
    <t>Coefficient of p</t>
  </si>
  <si>
    <t>=Model!$B$11:$C$11</t>
  </si>
  <si>
    <t>=Model!$B$17</t>
  </si>
  <si>
    <t>=Model!$D$13</t>
  </si>
  <si>
    <t>=Model!$B$13</t>
  </si>
  <si>
    <t>$D$13</t>
  </si>
  <si>
    <t>$B$17</t>
  </si>
  <si>
    <r>
      <t>Coefficient of a</t>
    </r>
    <r>
      <rPr>
        <vertAlign val="superscript"/>
        <sz val="11"/>
        <rFont val="Calibri"/>
        <family val="2"/>
      </rPr>
      <t>1/2</t>
    </r>
  </si>
  <si>
    <t>Units sold lower bound</t>
  </si>
  <si>
    <t>Oneway analysis for Solver model in Model worksheet</t>
  </si>
  <si>
    <t>Units sold lower bound (cell $D$13) values along side, output cell(s) along top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</si>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</sst>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8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b/>
      <sz val="10"/>
      <name val="Arial"/>
      <family val="2"/>
    </font>
    <font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NumberFormat="1" applyFont="1"/>
    <xf numFmtId="164" fontId="4" fillId="2" borderId="0" xfId="1" applyNumberFormat="1" applyFont="1" applyFill="1" applyBorder="1"/>
    <xf numFmtId="0" fontId="4" fillId="2" borderId="0" xfId="0" applyFont="1" applyFill="1" applyBorder="1"/>
    <xf numFmtId="0" fontId="4" fillId="0" borderId="0" xfId="0" applyFont="1" applyAlignment="1">
      <alignment horizontal="right"/>
    </xf>
    <xf numFmtId="164" fontId="4" fillId="3" borderId="0" xfId="1" applyNumberFormat="1" applyFont="1" applyFill="1" applyBorder="1"/>
    <xf numFmtId="164" fontId="4" fillId="0" borderId="0" xfId="1" applyNumberFormat="1" applyFont="1" applyBorder="1"/>
    <xf numFmtId="1" fontId="4" fillId="0" borderId="0" xfId="0" applyNumberFormat="1" applyFont="1"/>
    <xf numFmtId="0" fontId="4" fillId="0" borderId="0" xfId="0" applyFont="1" applyAlignment="1">
      <alignment horizontal="center"/>
    </xf>
    <xf numFmtId="165" fontId="4" fillId="0" borderId="0" xfId="0" applyNumberFormat="1" applyFont="1"/>
    <xf numFmtId="49" fontId="0" fillId="0" borderId="0" xfId="0" applyNumberFormat="1"/>
    <xf numFmtId="0" fontId="6" fillId="0" borderId="0" xfId="0" applyFon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4" borderId="0" xfId="0" applyFill="1" applyAlignment="1">
      <alignment horizontal="right" textRotation="90"/>
    </xf>
    <xf numFmtId="0" fontId="7" fillId="0" borderId="0" xfId="0" applyFont="1"/>
    <xf numFmtId="44" fontId="0" fillId="0" borderId="1" xfId="0" applyNumberFormat="1" applyBorder="1"/>
    <xf numFmtId="44" fontId="0" fillId="0" borderId="2" xfId="0" applyNumberFormat="1" applyBorder="1"/>
    <xf numFmtId="44" fontId="0" fillId="0" borderId="3" xfId="0" applyNumberFormat="1" applyBorder="1"/>
    <xf numFmtId="165" fontId="4" fillId="5" borderId="0" xfId="0" applyNumberFormat="1" applyFont="1" applyFill="1"/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Profit to Units sold lower bound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STS_1!$A$5:$A$12</c:f>
              <c:numCache>
                <c:formatCode>General</c:formatCode>
                <c:ptCount val="8"/>
                <c:pt idx="0">
                  <c:v>475</c:v>
                </c:pt>
                <c:pt idx="1">
                  <c:v>500</c:v>
                </c:pt>
                <c:pt idx="2">
                  <c:v>550</c:v>
                </c:pt>
                <c:pt idx="3">
                  <c:v>600</c:v>
                </c:pt>
                <c:pt idx="4">
                  <c:v>700</c:v>
                </c:pt>
                <c:pt idx="5">
                  <c:v>800</c:v>
                </c:pt>
                <c:pt idx="6">
                  <c:v>900</c:v>
                </c:pt>
                <c:pt idx="7">
                  <c:v>1000</c:v>
                </c:pt>
              </c:numCache>
            </c:numRef>
          </c:xVal>
          <c:yVal>
            <c:numRef>
              <c:f>STS_1!$K$5:$K$12</c:f>
              <c:numCache>
                <c:formatCode>General</c:formatCode>
                <c:ptCount val="8"/>
                <c:pt idx="0">
                  <c:v>22313.13</c:v>
                </c:pt>
                <c:pt idx="1">
                  <c:v>22250</c:v>
                </c:pt>
                <c:pt idx="2">
                  <c:v>21752.5</c:v>
                </c:pt>
                <c:pt idx="3">
                  <c:v>20760</c:v>
                </c:pt>
                <c:pt idx="4">
                  <c:v>17290</c:v>
                </c:pt>
                <c:pt idx="5">
                  <c:v>11840</c:v>
                </c:pt>
                <c:pt idx="6">
                  <c:v>4410</c:v>
                </c:pt>
                <c:pt idx="7">
                  <c:v>-5000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675632"/>
        <c:axId val="536676416"/>
      </c:scatterChart>
      <c:valAx>
        <c:axId val="53667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sold lower bound ($D$13)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6676416"/>
        <c:crosses val="autoZero"/>
        <c:crossBetween val="midCat"/>
      </c:valAx>
      <c:valAx>
        <c:axId val="536676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675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19050</xdr:rowOff>
    </xdr:from>
    <xdr:to>
      <xdr:col>18</xdr:col>
      <xdr:colOff>0</xdr:colOff>
      <xdr:row>32</xdr:row>
      <xdr:rowOff>123825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85725</xdr:rowOff>
    </xdr:from>
    <xdr:to>
      <xdr:col>16</xdr:col>
      <xdr:colOff>0</xdr:colOff>
      <xdr:row>7</xdr:row>
      <xdr:rowOff>9525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6</xdr:col>
      <xdr:colOff>590550</xdr:colOff>
      <xdr:row>8</xdr:row>
      <xdr:rowOff>104775</xdr:rowOff>
    </xdr:to>
    <xdr:sp macro="" textlink="">
      <xdr:nvSpPr>
        <xdr:cNvPr id="4" name="TextBox 3"/>
        <xdr:cNvSpPr txBox="1"/>
      </xdr:nvSpPr>
      <xdr:spPr>
        <a:xfrm>
          <a:off x="1971675" y="971550"/>
          <a:ext cx="2419350" cy="8667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 by increasing advertising, units sold can be increased without limit, but beyond a certain point this is unreasonable.
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7"/>
  <sheetViews>
    <sheetView tabSelected="1" workbookViewId="0"/>
  </sheetViews>
  <sheetFormatPr defaultRowHeight="15" x14ac:dyDescent="0.25"/>
  <cols>
    <col min="1" max="1" width="18" style="2" customWidth="1"/>
    <col min="2" max="2" width="14" style="2" customWidth="1"/>
    <col min="3" max="3" width="12.42578125" style="2" customWidth="1"/>
    <col min="4" max="16384" width="9.140625" style="2"/>
  </cols>
  <sheetData>
    <row r="1" spans="1:8" x14ac:dyDescent="0.25">
      <c r="A1" s="1" t="s">
        <v>10</v>
      </c>
      <c r="G1" s="1" t="s">
        <v>13</v>
      </c>
    </row>
    <row r="2" spans="1:8" x14ac:dyDescent="0.25">
      <c r="A2" s="1"/>
      <c r="G2" s="3" t="s">
        <v>2</v>
      </c>
      <c r="H2" s="3" t="s">
        <v>17</v>
      </c>
    </row>
    <row r="3" spans="1:8" x14ac:dyDescent="0.25">
      <c r="A3" s="2" t="s">
        <v>5</v>
      </c>
      <c r="B3" s="4">
        <v>6</v>
      </c>
      <c r="G3" s="3" t="s">
        <v>8</v>
      </c>
      <c r="H3" s="3" t="s">
        <v>18</v>
      </c>
    </row>
    <row r="4" spans="1:8" x14ac:dyDescent="0.25">
      <c r="A4" s="1"/>
      <c r="G4" s="3" t="s">
        <v>11</v>
      </c>
      <c r="H4" s="3" t="s">
        <v>19</v>
      </c>
    </row>
    <row r="5" spans="1:8" x14ac:dyDescent="0.25">
      <c r="A5" s="2" t="s">
        <v>14</v>
      </c>
      <c r="G5" s="3" t="s">
        <v>12</v>
      </c>
      <c r="H5" s="3" t="s">
        <v>20</v>
      </c>
    </row>
    <row r="6" spans="1:8" x14ac:dyDescent="0.25">
      <c r="A6" s="2" t="s">
        <v>15</v>
      </c>
      <c r="B6" s="5">
        <v>1000</v>
      </c>
      <c r="G6" s="3"/>
      <c r="H6" s="3"/>
    </row>
    <row r="7" spans="1:8" x14ac:dyDescent="0.25">
      <c r="A7" s="2" t="s">
        <v>16</v>
      </c>
      <c r="B7" s="5">
        <v>-10</v>
      </c>
      <c r="G7" s="3"/>
      <c r="H7" s="3"/>
    </row>
    <row r="8" spans="1:8" ht="17.25" x14ac:dyDescent="0.25">
      <c r="A8" s="2" t="s">
        <v>23</v>
      </c>
      <c r="B8" s="5">
        <v>20</v>
      </c>
      <c r="G8" s="3"/>
      <c r="H8" s="3"/>
    </row>
    <row r="9" spans="1:8" x14ac:dyDescent="0.25">
      <c r="A9" s="1"/>
      <c r="G9" s="3"/>
      <c r="H9" s="3"/>
    </row>
    <row r="10" spans="1:8" x14ac:dyDescent="0.25">
      <c r="B10" s="6" t="s">
        <v>0</v>
      </c>
      <c r="C10" s="6" t="s">
        <v>1</v>
      </c>
      <c r="G10" s="3"/>
      <c r="H10" s="3"/>
    </row>
    <row r="11" spans="1:8" x14ac:dyDescent="0.25">
      <c r="A11" s="2" t="s">
        <v>2</v>
      </c>
      <c r="B11" s="7">
        <v>1.0001000165939331</v>
      </c>
      <c r="C11" s="7">
        <v>2.0000998973846436</v>
      </c>
    </row>
    <row r="12" spans="1:8" x14ac:dyDescent="0.25">
      <c r="B12" s="8"/>
      <c r="C12" s="8"/>
    </row>
    <row r="13" spans="1:8" x14ac:dyDescent="0.25">
      <c r="A13" s="2" t="s">
        <v>3</v>
      </c>
      <c r="B13" s="9">
        <f>B6+B7*C11+B8*SQRT(B11)</f>
        <v>1000.0000011670859</v>
      </c>
      <c r="C13" s="10" t="s">
        <v>4</v>
      </c>
      <c r="D13" s="2">
        <v>1000</v>
      </c>
    </row>
    <row r="15" spans="1:8" x14ac:dyDescent="0.25">
      <c r="A15" s="2" t="s">
        <v>6</v>
      </c>
      <c r="B15" s="11">
        <f>C11*B13</f>
        <v>2000.099899718932</v>
      </c>
    </row>
    <row r="16" spans="1:8" x14ac:dyDescent="0.25">
      <c r="A16" s="2" t="s">
        <v>7</v>
      </c>
      <c r="B16" s="11">
        <f>B3*B13</f>
        <v>6000.0000070025153</v>
      </c>
    </row>
    <row r="17" spans="1:2" x14ac:dyDescent="0.25">
      <c r="A17" s="2" t="s">
        <v>8</v>
      </c>
      <c r="B17" s="21">
        <f>B15-B16-1000*B11</f>
        <v>-5000.0001238775167</v>
      </c>
    </row>
  </sheetData>
  <phoneticPr fontId="0" type="noConversion"/>
  <printOptions headings="1" gridLines="1" gridLinesSet="0"/>
  <pageMargins left="0.75" right="0.75" top="1" bottom="1" header="0.5" footer="0.5"/>
  <pageSetup scale="83" orientation="portrait" r:id="rId1"/>
  <headerFooter alignWithMargins="0">
    <oddFooter>&amp;CProblem 7.20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21</v>
      </c>
    </row>
    <row r="3" spans="1:2" x14ac:dyDescent="0.25">
      <c r="A3">
        <v>3</v>
      </c>
    </row>
    <row r="8" spans="1:2" x14ac:dyDescent="0.25">
      <c r="A8" s="12" t="s">
        <v>9</v>
      </c>
      <c r="B8" s="12"/>
    </row>
    <row r="9" spans="1:2" x14ac:dyDescent="0.25">
      <c r="A9" t="s">
        <v>22</v>
      </c>
    </row>
    <row r="10" spans="1:2" x14ac:dyDescent="0.25">
      <c r="A10" t="s">
        <v>24</v>
      </c>
    </row>
    <row r="15" spans="1:2" x14ac:dyDescent="0.25">
      <c r="B15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2"/>
  <sheetViews>
    <sheetView workbookViewId="0"/>
  </sheetViews>
  <sheetFormatPr defaultRowHeight="15" x14ac:dyDescent="0.25"/>
  <cols>
    <col min="2" max="2" width="11.28515625" customWidth="1"/>
  </cols>
  <sheetData>
    <row r="1" spans="1:11" x14ac:dyDescent="0.25">
      <c r="A1" s="13" t="s">
        <v>25</v>
      </c>
      <c r="K1" s="17" t="str">
        <f>CONCATENATE("Sensitivity of ",$K$4," to ","Units sold lower bound")</f>
        <v>Sensitivity of Profit to Units sold lower bound</v>
      </c>
    </row>
    <row r="3" spans="1:11" x14ac:dyDescent="0.25">
      <c r="A3" t="s">
        <v>26</v>
      </c>
      <c r="K3" t="s">
        <v>27</v>
      </c>
    </row>
    <row r="4" spans="1:11" ht="31.5" x14ac:dyDescent="0.25">
      <c r="B4" s="15" t="s">
        <v>8</v>
      </c>
      <c r="J4" s="17">
        <f>MATCH($K$4,OutputAddresses,0)</f>
        <v>1</v>
      </c>
      <c r="K4" s="16" t="s">
        <v>8</v>
      </c>
    </row>
    <row r="5" spans="1:11" x14ac:dyDescent="0.25">
      <c r="A5" s="14">
        <v>475</v>
      </c>
      <c r="B5" s="18">
        <v>22313.13</v>
      </c>
      <c r="K5">
        <f>INDEX(OutputValues,1,$J$4)</f>
        <v>22313.13</v>
      </c>
    </row>
    <row r="6" spans="1:11" x14ac:dyDescent="0.25">
      <c r="A6" s="14">
        <v>500</v>
      </c>
      <c r="B6" s="19">
        <v>22250</v>
      </c>
      <c r="K6">
        <f>INDEX(OutputValues,2,$J$4)</f>
        <v>22250</v>
      </c>
    </row>
    <row r="7" spans="1:11" x14ac:dyDescent="0.25">
      <c r="A7" s="14">
        <v>550</v>
      </c>
      <c r="B7" s="19">
        <v>21752.5</v>
      </c>
      <c r="K7">
        <f>INDEX(OutputValues,3,$J$4)</f>
        <v>21752.5</v>
      </c>
    </row>
    <row r="8" spans="1:11" x14ac:dyDescent="0.25">
      <c r="A8" s="14">
        <v>600</v>
      </c>
      <c r="B8" s="19">
        <v>20760</v>
      </c>
      <c r="K8">
        <f>INDEX(OutputValues,4,$J$4)</f>
        <v>20760</v>
      </c>
    </row>
    <row r="9" spans="1:11" x14ac:dyDescent="0.25">
      <c r="A9" s="14">
        <v>700</v>
      </c>
      <c r="B9" s="19">
        <v>17290</v>
      </c>
      <c r="K9">
        <f>INDEX(OutputValues,5,$J$4)</f>
        <v>17290</v>
      </c>
    </row>
    <row r="10" spans="1:11" x14ac:dyDescent="0.25">
      <c r="A10" s="14">
        <v>800</v>
      </c>
      <c r="B10" s="19">
        <v>11840</v>
      </c>
      <c r="K10">
        <f>INDEX(OutputValues,6,$J$4)</f>
        <v>11840</v>
      </c>
    </row>
    <row r="11" spans="1:11" x14ac:dyDescent="0.25">
      <c r="A11" s="14">
        <v>900</v>
      </c>
      <c r="B11" s="19">
        <v>4410</v>
      </c>
      <c r="K11">
        <f>INDEX(OutputValues,7,$J$4)</f>
        <v>4410</v>
      </c>
    </row>
    <row r="12" spans="1:11" x14ac:dyDescent="0.25">
      <c r="A12" s="14">
        <v>1000</v>
      </c>
      <c r="B12" s="20">
        <v>-5000</v>
      </c>
      <c r="K12">
        <f>INDEX(OutputValues,8,$J$4)</f>
        <v>-5000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Model</vt:lpstr>
      <vt:lpstr>Model_STS</vt:lpstr>
      <vt:lpstr>STS_1</vt:lpstr>
      <vt:lpstr>STS_1!ChartData</vt:lpstr>
      <vt:lpstr>Decisions</vt:lpstr>
      <vt:lpstr>STS_1!InputValues</vt:lpstr>
      <vt:lpstr>STS_1!OutputAddresses</vt:lpstr>
      <vt:lpstr>STS_1!OutputValues</vt:lpstr>
      <vt:lpstr>Profit</vt:lpstr>
      <vt:lpstr>ReqdSold</vt:lpstr>
      <vt:lpstr>Sold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School of Business</dc:creator>
  <cp:keywords/>
  <dc:description/>
  <cp:lastModifiedBy>Chris Albright</cp:lastModifiedBy>
  <cp:lastPrinted>1996-07-09T19:34:52Z</cp:lastPrinted>
  <dcterms:created xsi:type="dcterms:W3CDTF">2000-02-18T18:13:44Z</dcterms:created>
  <dcterms:modified xsi:type="dcterms:W3CDTF">2014-05-21T13:57:38Z</dcterms:modified>
</cp:coreProperties>
</file>